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rehlad" sheetId="1" r:id="rId1"/>
  </sheets>
  <externalReferences>
    <externalReference r:id="rId4"/>
  </externalReferences>
  <definedNames>
    <definedName name="fakt1R">#REF!</definedName>
    <definedName name="_xlnm.Print_Titles" localSheetId="0">'Prehlad'!$8:$10</definedName>
    <definedName name="_xlnm.Print_Area" localSheetId="0">'Prehlad'!$A$1:$D$157</definedName>
  </definedNames>
  <calcPr fullCalcOnLoad="1"/>
</workbook>
</file>

<file path=xl/sharedStrings.xml><?xml version="1.0" encoding="utf-8"?>
<sst xmlns="http://schemas.openxmlformats.org/spreadsheetml/2006/main" count="259" uniqueCount="162">
  <si>
    <t>Spracoval:</t>
  </si>
  <si>
    <t xml:space="preserve">Odberateľ: </t>
  </si>
  <si>
    <t xml:space="preserve">Dodávateľ: </t>
  </si>
  <si>
    <t>Por.</t>
  </si>
  <si>
    <t>Popis položky, stavebného dielu, remesla,</t>
  </si>
  <si>
    <t>Množstvo</t>
  </si>
  <si>
    <t>Merná</t>
  </si>
  <si>
    <t>číslo</t>
  </si>
  <si>
    <t>výkaz-výmer</t>
  </si>
  <si>
    <t>výmera</t>
  </si>
  <si>
    <t>jednotka</t>
  </si>
  <si>
    <t xml:space="preserve">JKSO : </t>
  </si>
  <si>
    <t>Objekt : Zdravotechnika</t>
  </si>
  <si>
    <t xml:space="preserve">m       </t>
  </si>
  <si>
    <t xml:space="preserve">Potrubie kanal. z PVC-U rúr hrdlových odpadné D 50x1,8                                                                  </t>
  </si>
  <si>
    <t xml:space="preserve">Presun hmôt pre vnút. kanalizáciu v objektoch výšky do 6 m                                                              </t>
  </si>
  <si>
    <t xml:space="preserve">t       </t>
  </si>
  <si>
    <t xml:space="preserve">súbor   </t>
  </si>
  <si>
    <t xml:space="preserve">Montáž drezu                                                                                                            </t>
  </si>
  <si>
    <t xml:space="preserve">Montáž umývadiel, umývatiek                                                                                             </t>
  </si>
  <si>
    <t xml:space="preserve">Presun hmôt pre zariaď. predmety v objektoch výšky do 6 m                                                               </t>
  </si>
  <si>
    <t>Kanalizácia (splašková)</t>
  </si>
  <si>
    <t>Potrubie</t>
  </si>
  <si>
    <t>Pipelife - KGEM potrubie (v základoch)</t>
  </si>
  <si>
    <t>125x3,2</t>
  </si>
  <si>
    <t>m</t>
  </si>
  <si>
    <t>110x3,2</t>
  </si>
  <si>
    <t>Pipelife - HT potrubie (vnútorná inštalácia)</t>
  </si>
  <si>
    <t>DN50</t>
  </si>
  <si>
    <t>DN110</t>
  </si>
  <si>
    <t>Tvarovky</t>
  </si>
  <si>
    <t>Pipelife (v základoch)</t>
  </si>
  <si>
    <t>ks</t>
  </si>
  <si>
    <t>Koleno KGB 110/87°</t>
  </si>
  <si>
    <t>Koleno pätkové 110/125</t>
  </si>
  <si>
    <t>Pipelife (vnút. Inštalácia)</t>
  </si>
  <si>
    <t>Príslušenstvo</t>
  </si>
  <si>
    <t xml:space="preserve">Hutterer lechner </t>
  </si>
  <si>
    <t>Tvarovka pre odvod kondenzátu HL21</t>
  </si>
  <si>
    <t>Mazivo tuba 250g</t>
  </si>
  <si>
    <t>Vodovod</t>
  </si>
  <si>
    <t>Armatúry</t>
  </si>
  <si>
    <t>Herz</t>
  </si>
  <si>
    <t>Guľový kohút DN25</t>
  </si>
  <si>
    <t>Vypúšťací ventil DN15</t>
  </si>
  <si>
    <t>Poistný ventil 3/4" 6 Bar</t>
  </si>
  <si>
    <t>Ručičkový manometer 0-10 bar</t>
  </si>
  <si>
    <t>Spätná klapka 3/4"</t>
  </si>
  <si>
    <t>Rohový ventil DN15 - 3/8"</t>
  </si>
  <si>
    <t xml:space="preserve">Reflex, s. r. o.  </t>
  </si>
  <si>
    <t>Stenová konzola ks 8/25</t>
  </si>
  <si>
    <t>DN32</t>
  </si>
  <si>
    <t>Guľový kohút DN20</t>
  </si>
  <si>
    <t xml:space="preserve">Montáž sprchovej vaničky (žľabu)                                                                                                </t>
  </si>
  <si>
    <t xml:space="preserve">Montáž záchodovým, bidetových, pisoárových a výlevkových mís                                                                                      </t>
  </si>
  <si>
    <t>Hawle, s.r.o.</t>
  </si>
  <si>
    <t>Vodomerná zostava</t>
  </si>
  <si>
    <t>Fox Fittings</t>
  </si>
  <si>
    <t>Zariaďovacie predmety</t>
  </si>
  <si>
    <t>Laufen</t>
  </si>
  <si>
    <t>Umývadlo - Pro S - 55x46,5cm, s 1 otv. pre batériu, s prepadom</t>
  </si>
  <si>
    <t>Hansgrohe</t>
  </si>
  <si>
    <t>Alcaplast</t>
  </si>
  <si>
    <t xml:space="preserve">Sifón umyvadlový    </t>
  </si>
  <si>
    <t xml:space="preserve">Sifón drezový    </t>
  </si>
  <si>
    <t xml:space="preserve">Zápachová uzávierka pre umývadlá, sprchy                                                               </t>
  </si>
  <si>
    <t xml:space="preserve">Tlakové skúšky vodov. potrubia závitového do DN 50                              </t>
  </si>
  <si>
    <t xml:space="preserve">Preplachovanie a dezinfekcia vodov. potrubia do DN 80                           </t>
  </si>
  <si>
    <t xml:space="preserve">Presun hmôt pre vnút. vodovod v objektoch výšky do 12 m                         </t>
  </si>
  <si>
    <t xml:space="preserve">%       </t>
  </si>
  <si>
    <t xml:space="preserve">Ochrana potrubia izoláciou Tubolit DN 20                                        </t>
  </si>
  <si>
    <t>Vodovodné potrubie - montáž vr.fitingov</t>
  </si>
  <si>
    <t>Projektant: Kolumber Peter</t>
  </si>
  <si>
    <t>Koleno KGB 110/45°</t>
  </si>
  <si>
    <t>Vnútorný vodovod</t>
  </si>
  <si>
    <t>Herz s.r.o.</t>
  </si>
  <si>
    <t>PeX-Al-PeX - 20x2</t>
  </si>
  <si>
    <t>PeX-Al-PeX - 26x3</t>
  </si>
  <si>
    <t>Lisovací T-kus redukovaný 26x20x26</t>
  </si>
  <si>
    <t>Lisovací T-kus redukovaný 26x20x20</t>
  </si>
  <si>
    <t>Lisovací T-kus  20x20x20</t>
  </si>
  <si>
    <t>Lisovacie kolienko 90° RP122 20x2</t>
  </si>
  <si>
    <t>Lisovacie kolienko 90° RP122 26x3</t>
  </si>
  <si>
    <t>Lisovacie prechody priame 26x3/4"</t>
  </si>
  <si>
    <t>Nástenka krátka Ø 20-1/2“</t>
  </si>
  <si>
    <t>Armacell</t>
  </si>
  <si>
    <t>Izolácia TUBOLIT DG 13/28</t>
  </si>
  <si>
    <t>Izolácia TUBOLIT DG 13/22</t>
  </si>
  <si>
    <t>Potrubia + fitingy</t>
  </si>
  <si>
    <t>Vodomerná šachta</t>
  </si>
  <si>
    <t xml:space="preserve">Vytýčenie trasy plynovodu v rovine                                              </t>
  </si>
  <si>
    <t xml:space="preserve">km      </t>
  </si>
  <si>
    <t xml:space="preserve">Hĺbenie jám nezapaž. v horn. tr. 3 do 100 m3                                    </t>
  </si>
  <si>
    <t xml:space="preserve">m3      </t>
  </si>
  <si>
    <t xml:space="preserve">Zhotovenie paženia rýh pre podz. vedenie príložné hl. do 2 m                    </t>
  </si>
  <si>
    <t xml:space="preserve">m2      </t>
  </si>
  <si>
    <t xml:space="preserve">Odstránenie paženia rýh pre podz. vedenie príložné hl. do 2 m                   </t>
  </si>
  <si>
    <t xml:space="preserve">Vodorovné premiestnenie výkopku do 500 m horn. tr. 1-4                          </t>
  </si>
  <si>
    <t xml:space="preserve">Nakladanie výkopku do 100 m3 v horn. tr. 1-4                                    </t>
  </si>
  <si>
    <t xml:space="preserve">Uloženie sypaniny na skládku                                                    </t>
  </si>
  <si>
    <t xml:space="preserve">Zásyp zhutnený zárezov pre podzemné vedenie                                     </t>
  </si>
  <si>
    <t xml:space="preserve">Zásyp nezhutnený zárezov pre podzemné vedenie                                   </t>
  </si>
  <si>
    <t xml:space="preserve">Piesok                                                                          </t>
  </si>
  <si>
    <t>WC sedátko - Pro</t>
  </si>
  <si>
    <t>Batéria pre umývadlo - Logis</t>
  </si>
  <si>
    <t>Batéria pre drez - Focus E2</t>
  </si>
  <si>
    <t>Skúška tesnosti kanalizácie</t>
  </si>
  <si>
    <t>PRÁCE A DODÁVKY</t>
  </si>
  <si>
    <t>ZEMNE PRÁCE</t>
  </si>
  <si>
    <t xml:space="preserve">Kolumber Peter                    </t>
  </si>
  <si>
    <t>Dátum:</t>
  </si>
  <si>
    <t>Odbočka KGEA 110/110/45°</t>
  </si>
  <si>
    <t>Odbočka KGEA 125/110/45°</t>
  </si>
  <si>
    <t>Odbočka KGEA 125/125/45°</t>
  </si>
  <si>
    <t>Koleno KGB 125/45°</t>
  </si>
  <si>
    <t>Redukcia 110/125</t>
  </si>
  <si>
    <t>Odbočka 110/110/87° - HTEA</t>
  </si>
  <si>
    <t>Odbočka 110/50/87° - HTEA</t>
  </si>
  <si>
    <t>Odbočka 110/110/45° - HTEA</t>
  </si>
  <si>
    <t>Koleno 110/87° - HTB</t>
  </si>
  <si>
    <t>Koleno sifónové 50/32-40 - HTSW</t>
  </si>
  <si>
    <t>Redukcia 110/50 - HTR</t>
  </si>
  <si>
    <t>Koleno 110/30° - HTB</t>
  </si>
  <si>
    <t>Vetacia hlavica HL810</t>
  </si>
  <si>
    <t xml:space="preserve">kus     </t>
  </si>
  <si>
    <t>Podlahový vpust Hl310NPr</t>
  </si>
  <si>
    <t xml:space="preserve">HDPE d40x3,5- PE100 SDR11 - PN16 </t>
  </si>
  <si>
    <t>Elektrotvarovková prechodka PE/mosadz s vonk.závitom - MUN d40/1"</t>
  </si>
  <si>
    <t>Elektrotvarovkové koleno KE 40/90</t>
  </si>
  <si>
    <t>Elektrotvarovková objímka d40</t>
  </si>
  <si>
    <t>PeX-Al-PeX - 32x3</t>
  </si>
  <si>
    <t>Lisovacie prechody priame 32x1"</t>
  </si>
  <si>
    <t>Požiarny vodovod</t>
  </si>
  <si>
    <t>Železiarne Podbrezová, s.r.o.</t>
  </si>
  <si>
    <t>Hydrantový systém 25/30 - skrina 640x640x265 červená + vybavenie</t>
  </si>
  <si>
    <t>Potrubie z pozinkovanej ocele DN32</t>
  </si>
  <si>
    <t>Koleno PZN 32 FF</t>
  </si>
  <si>
    <t>T-kus 32/25/32 PZN</t>
  </si>
  <si>
    <t>Redukcia 32/20 PZN</t>
  </si>
  <si>
    <t>Lisovací T-kus redukovaný 26x26x20</t>
  </si>
  <si>
    <t>Lisovací T-kus redukovaný 32x26x26</t>
  </si>
  <si>
    <t>Lisovací T-kus  32x32x32</t>
  </si>
  <si>
    <t>Lisovací T-kus redukovaný 20x26x20</t>
  </si>
  <si>
    <t>Lisovacie kolienko 90° RP122 32x3</t>
  </si>
  <si>
    <t>Izolácia TUBOLIT DG 13/35</t>
  </si>
  <si>
    <t>Guľový kohút DN32</t>
  </si>
  <si>
    <t>Tlaková expanzná nádoba na prívode studenej vody, Refix DD8/10, objem 8 l</t>
  </si>
  <si>
    <t>Honeywell</t>
  </si>
  <si>
    <t>Batéria pre výlevku - Lyra s výtokovým ramienkom 210mm</t>
  </si>
  <si>
    <t>Výlevka - Mira - položená na zemi s mriežkou</t>
  </si>
  <si>
    <t>WC závesné - Pro</t>
  </si>
  <si>
    <t>Geberit</t>
  </si>
  <si>
    <t>Inštalačný systém závesného WC - Duofix</t>
  </si>
  <si>
    <t>WC tlačidlo</t>
  </si>
  <si>
    <t>Súprava na tlmenie tluku</t>
  </si>
  <si>
    <t xml:space="preserve">Potrubie kanal. z PVC-U rúr hrdlových odpadné D 110 a D125                                                               </t>
  </si>
  <si>
    <t>Sprchovací kút Lyra Plus 800x1900</t>
  </si>
  <si>
    <t>Jika</t>
  </si>
  <si>
    <t>Sifón sprchový  A461 - DN50</t>
  </si>
  <si>
    <t>Prietoková armatúra flowjet 3/4"</t>
  </si>
  <si>
    <t>Stavba : Nadstavba a stavebné úpravy materskej školy</t>
  </si>
  <si>
    <t>Výkaz, výmer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</si>
</sst>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  <numFmt numFmtId="197" formatCode="#,##0.00_ &quot;€&quot;"/>
    <numFmt numFmtId="198" formatCode="#,##0.00\ &quot;€&quot;"/>
    <numFmt numFmtId="199" formatCode="#,##0.0000"/>
    <numFmt numFmtId="200" formatCode="#,##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0" fillId="6" borderId="0" applyNumberFormat="0" applyBorder="0" applyAlignment="0" applyProtection="0"/>
    <xf numFmtId="0" fontId="13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9" fillId="0" borderId="8" applyNumberFormat="0" applyFill="0" applyAlignment="0" applyProtection="0"/>
    <xf numFmtId="0" fontId="8" fillId="0" borderId="9" applyBorder="0">
      <alignment vertical="center"/>
      <protection/>
    </xf>
    <xf numFmtId="0" fontId="19" fillId="0" borderId="0" applyNumberFormat="0" applyFill="0" applyBorder="0" applyAlignment="0" applyProtection="0"/>
    <xf numFmtId="0" fontId="8" fillId="0" borderId="9">
      <alignment vertical="center"/>
      <protection/>
    </xf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1" fillId="7" borderId="10" applyNumberFormat="0" applyAlignment="0" applyProtection="0"/>
    <xf numFmtId="0" fontId="22" fillId="12" borderId="10" applyNumberFormat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70" applyFont="1" applyFill="1" applyBorder="1">
      <alignment/>
      <protection/>
    </xf>
    <xf numFmtId="0" fontId="4" fillId="0" borderId="0" xfId="0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vertical="center"/>
      <protection/>
    </xf>
    <xf numFmtId="18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 wrapText="1"/>
      <protection/>
    </xf>
    <xf numFmtId="4" fontId="6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Ostatné prvky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munitn&#233;%20centrum%20-%20Predajn&#225;_VV_plynofik&#225;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showGridLines="0" tabSelected="1" zoomScale="175" zoomScaleNormal="175" zoomScalePageLayoutView="0" workbookViewId="0" topLeftCell="A1">
      <pane ySplit="10" topLeftCell="A11" activePane="bottomLeft" state="frozen"/>
      <selection pane="topLeft" activeCell="N5" sqref="N5"/>
      <selection pane="bottomLeft" activeCell="B7" sqref="B7"/>
    </sheetView>
  </sheetViews>
  <sheetFormatPr defaultColWidth="9.140625" defaultRowHeight="12.75"/>
  <cols>
    <col min="1" max="1" width="4.140625" style="6" customWidth="1"/>
    <col min="2" max="2" width="70.140625" style="7" customWidth="1"/>
    <col min="3" max="3" width="8.8515625" style="5" customWidth="1"/>
    <col min="4" max="4" width="7.28125" style="4" customWidth="1"/>
    <col min="5" max="16384" width="9.140625" style="1" customWidth="1"/>
  </cols>
  <sheetData>
    <row r="1" spans="1:4" ht="12.75">
      <c r="A1" s="24" t="s">
        <v>1</v>
      </c>
      <c r="B1" s="1"/>
      <c r="C1" s="32" t="s">
        <v>0</v>
      </c>
      <c r="D1" s="3" t="s">
        <v>109</v>
      </c>
    </row>
    <row r="2" spans="1:4" ht="12.75">
      <c r="A2" s="24" t="s">
        <v>72</v>
      </c>
      <c r="B2" s="1"/>
      <c r="C2" s="32" t="s">
        <v>11</v>
      </c>
      <c r="D2" s="3"/>
    </row>
    <row r="3" spans="1:4" ht="12.75">
      <c r="A3" s="24" t="s">
        <v>2</v>
      </c>
      <c r="B3" s="1"/>
      <c r="C3" s="32" t="s">
        <v>110</v>
      </c>
      <c r="D3" s="34">
        <v>43063</v>
      </c>
    </row>
    <row r="4" spans="1:4" ht="12.75">
      <c r="A4" s="25"/>
      <c r="B4" s="1"/>
      <c r="C4" s="1"/>
      <c r="D4" s="1"/>
    </row>
    <row r="5" spans="1:4" ht="12.75">
      <c r="A5" s="3" t="s">
        <v>160</v>
      </c>
      <c r="B5" s="1"/>
      <c r="C5" s="1"/>
      <c r="D5" s="1"/>
    </row>
    <row r="6" spans="1:4" ht="12.75">
      <c r="A6" s="24" t="s">
        <v>12</v>
      </c>
      <c r="B6" s="1"/>
      <c r="C6" s="1"/>
      <c r="D6" s="1"/>
    </row>
    <row r="7" spans="1:4" ht="12.75">
      <c r="A7" s="23"/>
      <c r="B7" s="1"/>
      <c r="C7" s="1"/>
      <c r="D7" s="1"/>
    </row>
    <row r="8" spans="1:4" ht="14.25" thickBot="1">
      <c r="A8" s="35" t="s">
        <v>161</v>
      </c>
      <c r="B8" s="35"/>
      <c r="C8" s="35"/>
      <c r="D8" s="35"/>
    </row>
    <row r="9" spans="1:4" ht="12.75">
      <c r="A9" s="36" t="s">
        <v>3</v>
      </c>
      <c r="B9" s="37" t="s">
        <v>4</v>
      </c>
      <c r="C9" s="37" t="s">
        <v>5</v>
      </c>
      <c r="D9" s="38" t="s">
        <v>6</v>
      </c>
    </row>
    <row r="10" spans="1:4" ht="13.5" thickBot="1">
      <c r="A10" s="39" t="s">
        <v>7</v>
      </c>
      <c r="B10" s="40" t="s">
        <v>8</v>
      </c>
      <c r="C10" s="40" t="s">
        <v>9</v>
      </c>
      <c r="D10" s="41" t="s">
        <v>10</v>
      </c>
    </row>
    <row r="11" spans="1:4" ht="12.75">
      <c r="A11" s="10"/>
      <c r="B11" s="10"/>
      <c r="C11" s="10"/>
      <c r="D11" s="10"/>
    </row>
    <row r="12" spans="1:4" ht="12.75">
      <c r="A12" s="13"/>
      <c r="B12" s="13"/>
      <c r="C12" s="13"/>
      <c r="D12" s="13"/>
    </row>
    <row r="13" spans="1:3" s="19" customFormat="1" ht="12.75">
      <c r="A13" s="17" t="s">
        <v>107</v>
      </c>
      <c r="C13" s="18"/>
    </row>
    <row r="14" spans="1:4" s="19" customFormat="1" ht="12.75">
      <c r="A14" s="28" t="s">
        <v>108</v>
      </c>
      <c r="B14" s="28"/>
      <c r="C14" s="28"/>
      <c r="D14" s="28"/>
    </row>
    <row r="15" spans="1:4" s="19" customFormat="1" ht="12.75">
      <c r="A15" s="20">
        <v>1</v>
      </c>
      <c r="B15" s="22" t="s">
        <v>90</v>
      </c>
      <c r="C15" s="18">
        <v>0.04</v>
      </c>
      <c r="D15" s="19" t="s">
        <v>91</v>
      </c>
    </row>
    <row r="16" spans="1:4" s="19" customFormat="1" ht="12.75">
      <c r="A16" s="20">
        <v>2</v>
      </c>
      <c r="B16" s="22" t="s">
        <v>92</v>
      </c>
      <c r="C16" s="18">
        <f>40*0.8*1.2</f>
        <v>38.4</v>
      </c>
      <c r="D16" s="19" t="s">
        <v>93</v>
      </c>
    </row>
    <row r="17" spans="1:4" s="19" customFormat="1" ht="12.75" customHeight="1">
      <c r="A17" s="20">
        <v>3</v>
      </c>
      <c r="B17" s="22" t="s">
        <v>94</v>
      </c>
      <c r="C17" s="18">
        <f>40*1.2*2</f>
        <v>96</v>
      </c>
      <c r="D17" s="19" t="s">
        <v>95</v>
      </c>
    </row>
    <row r="18" spans="1:4" s="19" customFormat="1" ht="12.75" customHeight="1">
      <c r="A18" s="20">
        <v>4</v>
      </c>
      <c r="B18" s="22" t="s">
        <v>96</v>
      </c>
      <c r="C18" s="18">
        <f>C17</f>
        <v>96</v>
      </c>
      <c r="D18" s="19" t="s">
        <v>95</v>
      </c>
    </row>
    <row r="19" spans="1:4" s="19" customFormat="1" ht="12.75">
      <c r="A19" s="20">
        <v>5</v>
      </c>
      <c r="B19" s="22" t="s">
        <v>97</v>
      </c>
      <c r="C19" s="18">
        <f>C16</f>
        <v>38.4</v>
      </c>
      <c r="D19" s="19" t="s">
        <v>93</v>
      </c>
    </row>
    <row r="20" spans="1:4" s="19" customFormat="1" ht="12.75">
      <c r="A20" s="20">
        <v>6</v>
      </c>
      <c r="B20" s="22" t="s">
        <v>98</v>
      </c>
      <c r="C20" s="18">
        <f>C19</f>
        <v>38.4</v>
      </c>
      <c r="D20" s="19" t="s">
        <v>93</v>
      </c>
    </row>
    <row r="21" spans="1:4" s="19" customFormat="1" ht="12.75">
      <c r="A21" s="20">
        <v>7</v>
      </c>
      <c r="B21" s="22" t="s">
        <v>99</v>
      </c>
      <c r="C21" s="18">
        <f>40*0.8*0.35</f>
        <v>11.2</v>
      </c>
      <c r="D21" s="19" t="s">
        <v>93</v>
      </c>
    </row>
    <row r="22" spans="1:4" s="19" customFormat="1" ht="12.75">
      <c r="A22" s="20">
        <v>8</v>
      </c>
      <c r="B22" s="22" t="s">
        <v>100</v>
      </c>
      <c r="C22" s="18">
        <f>C16-C21</f>
        <v>27.2</v>
      </c>
      <c r="D22" s="19" t="s">
        <v>93</v>
      </c>
    </row>
    <row r="23" spans="1:4" s="19" customFormat="1" ht="12.75">
      <c r="A23" s="20">
        <v>9</v>
      </c>
      <c r="B23" s="22" t="s">
        <v>101</v>
      </c>
      <c r="C23" s="18">
        <f>C21</f>
        <v>11.2</v>
      </c>
      <c r="D23" s="19" t="s">
        <v>93</v>
      </c>
    </row>
    <row r="24" spans="1:4" s="19" customFormat="1" ht="12.75">
      <c r="A24" s="20">
        <v>10</v>
      </c>
      <c r="B24" s="22" t="s">
        <v>102</v>
      </c>
      <c r="C24" s="18">
        <f>C21</f>
        <v>11.2</v>
      </c>
      <c r="D24" s="19" t="s">
        <v>93</v>
      </c>
    </row>
    <row r="25" spans="1:3" s="19" customFormat="1" ht="12.75">
      <c r="A25" s="16"/>
      <c r="B25" s="26"/>
      <c r="C25" s="27"/>
    </row>
    <row r="26" spans="1:4" ht="13.5">
      <c r="A26" s="31" t="s">
        <v>21</v>
      </c>
      <c r="B26" s="31"/>
      <c r="C26" s="31"/>
      <c r="D26" s="31"/>
    </row>
    <row r="27" spans="1:4" ht="12.75">
      <c r="A27" s="29" t="s">
        <v>22</v>
      </c>
      <c r="B27" s="29"/>
      <c r="C27" s="29"/>
      <c r="D27" s="29"/>
    </row>
    <row r="28" spans="1:4" ht="12.75">
      <c r="A28" s="30" t="s">
        <v>23</v>
      </c>
      <c r="B28" s="30"/>
      <c r="C28" s="30"/>
      <c r="D28" s="30"/>
    </row>
    <row r="29" spans="1:4" ht="12.75">
      <c r="A29" s="14">
        <f>A24+1</f>
        <v>11</v>
      </c>
      <c r="B29" s="11" t="s">
        <v>24</v>
      </c>
      <c r="C29" s="11">
        <v>20</v>
      </c>
      <c r="D29" s="11" t="s">
        <v>25</v>
      </c>
    </row>
    <row r="30" spans="1:4" ht="12.75">
      <c r="A30" s="14">
        <f>+A29+1</f>
        <v>12</v>
      </c>
      <c r="B30" s="11" t="s">
        <v>26</v>
      </c>
      <c r="C30" s="11">
        <v>7</v>
      </c>
      <c r="D30" s="11" t="s">
        <v>25</v>
      </c>
    </row>
    <row r="31" spans="1:4" ht="12.75">
      <c r="A31" s="30" t="s">
        <v>27</v>
      </c>
      <c r="B31" s="30"/>
      <c r="C31" s="30"/>
      <c r="D31" s="30"/>
    </row>
    <row r="32" spans="1:4" ht="12.75">
      <c r="A32" s="14">
        <f>A30+1</f>
        <v>13</v>
      </c>
      <c r="B32" s="11" t="s">
        <v>51</v>
      </c>
      <c r="C32" s="11">
        <v>2</v>
      </c>
      <c r="D32" s="11" t="s">
        <v>25</v>
      </c>
    </row>
    <row r="33" spans="1:4" ht="12.75">
      <c r="A33" s="14">
        <f>A32+1</f>
        <v>14</v>
      </c>
      <c r="B33" s="11" t="s">
        <v>28</v>
      </c>
      <c r="C33" s="11">
        <v>10</v>
      </c>
      <c r="D33" s="11" t="s">
        <v>25</v>
      </c>
    </row>
    <row r="34" spans="1:4" ht="12.75">
      <c r="A34" s="14">
        <f>A33+1</f>
        <v>15</v>
      </c>
      <c r="B34" s="11" t="s">
        <v>29</v>
      </c>
      <c r="C34" s="11">
        <v>2</v>
      </c>
      <c r="D34" s="11" t="s">
        <v>25</v>
      </c>
    </row>
    <row r="35" spans="1:4" ht="12.75">
      <c r="A35" s="29" t="s">
        <v>30</v>
      </c>
      <c r="B35" s="29"/>
      <c r="C35" s="29"/>
      <c r="D35" s="29"/>
    </row>
    <row r="36" spans="1:4" ht="12.75">
      <c r="A36" s="30" t="s">
        <v>31</v>
      </c>
      <c r="B36" s="30"/>
      <c r="C36" s="30"/>
      <c r="D36" s="30"/>
    </row>
    <row r="37" spans="1:4" ht="12.75">
      <c r="A37" s="14">
        <f>A34+1</f>
        <v>16</v>
      </c>
      <c r="B37" s="11" t="s">
        <v>113</v>
      </c>
      <c r="C37" s="11">
        <v>2</v>
      </c>
      <c r="D37" s="11" t="s">
        <v>32</v>
      </c>
    </row>
    <row r="38" spans="1:4" ht="12.75">
      <c r="A38" s="14">
        <f>A37+1</f>
        <v>17</v>
      </c>
      <c r="B38" s="11" t="s">
        <v>112</v>
      </c>
      <c r="C38" s="11">
        <v>3</v>
      </c>
      <c r="D38" s="11" t="s">
        <v>32</v>
      </c>
    </row>
    <row r="39" spans="1:4" ht="12.75">
      <c r="A39" s="14">
        <f>A38+1</f>
        <v>18</v>
      </c>
      <c r="B39" s="11" t="s">
        <v>111</v>
      </c>
      <c r="C39" s="11">
        <v>1</v>
      </c>
      <c r="D39" s="11" t="s">
        <v>32</v>
      </c>
    </row>
    <row r="40" spans="1:4" ht="12.75">
      <c r="A40" s="14">
        <f>A39+1</f>
        <v>19</v>
      </c>
      <c r="B40" s="11" t="s">
        <v>33</v>
      </c>
      <c r="C40" s="11">
        <v>5</v>
      </c>
      <c r="D40" s="11" t="s">
        <v>32</v>
      </c>
    </row>
    <row r="41" spans="1:4" ht="12.75">
      <c r="A41" s="14">
        <f>A40+1</f>
        <v>20</v>
      </c>
      <c r="B41" s="11" t="s">
        <v>73</v>
      </c>
      <c r="C41" s="11">
        <v>5</v>
      </c>
      <c r="D41" s="11" t="s">
        <v>32</v>
      </c>
    </row>
    <row r="42" spans="1:4" ht="12.75">
      <c r="A42" s="14">
        <f>A41+1</f>
        <v>21</v>
      </c>
      <c r="B42" s="11" t="s">
        <v>114</v>
      </c>
      <c r="C42" s="11">
        <v>2</v>
      </c>
      <c r="D42" s="11" t="s">
        <v>32</v>
      </c>
    </row>
    <row r="43" spans="1:4" ht="12.75">
      <c r="A43" s="14">
        <f>A42+1</f>
        <v>22</v>
      </c>
      <c r="B43" s="11" t="s">
        <v>34</v>
      </c>
      <c r="C43" s="11">
        <v>2</v>
      </c>
      <c r="D43" s="11" t="s">
        <v>32</v>
      </c>
    </row>
    <row r="44" spans="1:4" ht="12.75">
      <c r="A44" s="14">
        <f>A43+1</f>
        <v>23</v>
      </c>
      <c r="B44" s="11" t="s">
        <v>115</v>
      </c>
      <c r="C44" s="11">
        <v>1</v>
      </c>
      <c r="D44" s="11" t="s">
        <v>32</v>
      </c>
    </row>
    <row r="45" spans="1:4" ht="12.75">
      <c r="A45" s="30" t="s">
        <v>27</v>
      </c>
      <c r="B45" s="30"/>
      <c r="C45" s="30"/>
      <c r="D45" s="30"/>
    </row>
    <row r="46" spans="1:4" s="19" customFormat="1" ht="12.75">
      <c r="A46" s="20">
        <f>A44+1</f>
        <v>24</v>
      </c>
      <c r="B46" s="22" t="s">
        <v>116</v>
      </c>
      <c r="C46" s="33">
        <v>4</v>
      </c>
      <c r="D46" s="19" t="s">
        <v>32</v>
      </c>
    </row>
    <row r="47" spans="1:4" s="19" customFormat="1" ht="12.75">
      <c r="A47" s="20">
        <f aca="true" t="shared" si="0" ref="A47:A52">A46+1</f>
        <v>25</v>
      </c>
      <c r="B47" s="22" t="s">
        <v>117</v>
      </c>
      <c r="C47" s="33">
        <v>1</v>
      </c>
      <c r="D47" s="19" t="s">
        <v>32</v>
      </c>
    </row>
    <row r="48" spans="1:4" s="19" customFormat="1" ht="12.75">
      <c r="A48" s="20">
        <f t="shared" si="0"/>
        <v>26</v>
      </c>
      <c r="B48" s="22" t="s">
        <v>118</v>
      </c>
      <c r="C48" s="33">
        <v>1</v>
      </c>
      <c r="D48" s="19" t="s">
        <v>32</v>
      </c>
    </row>
    <row r="49" spans="1:4" s="19" customFormat="1" ht="12.75">
      <c r="A49" s="20">
        <f t="shared" si="0"/>
        <v>27</v>
      </c>
      <c r="B49" s="22" t="s">
        <v>122</v>
      </c>
      <c r="C49" s="33">
        <v>1</v>
      </c>
      <c r="D49" s="19" t="s">
        <v>32</v>
      </c>
    </row>
    <row r="50" spans="1:4" s="19" customFormat="1" ht="12.75">
      <c r="A50" s="20">
        <f t="shared" si="0"/>
        <v>28</v>
      </c>
      <c r="B50" s="22" t="s">
        <v>119</v>
      </c>
      <c r="C50" s="33">
        <v>3</v>
      </c>
      <c r="D50" s="19" t="s">
        <v>32</v>
      </c>
    </row>
    <row r="51" spans="1:4" s="19" customFormat="1" ht="12.75">
      <c r="A51" s="20">
        <f t="shared" si="0"/>
        <v>29</v>
      </c>
      <c r="B51" s="22" t="s">
        <v>120</v>
      </c>
      <c r="C51" s="33">
        <v>5</v>
      </c>
      <c r="D51" s="19" t="s">
        <v>32</v>
      </c>
    </row>
    <row r="52" spans="1:4" s="19" customFormat="1" ht="12.75">
      <c r="A52" s="20">
        <f t="shared" si="0"/>
        <v>30</v>
      </c>
      <c r="B52" s="22" t="s">
        <v>121</v>
      </c>
      <c r="C52" s="33">
        <v>3</v>
      </c>
      <c r="D52" s="19" t="s">
        <v>32</v>
      </c>
    </row>
    <row r="53" spans="1:4" ht="12.75">
      <c r="A53" s="29" t="s">
        <v>36</v>
      </c>
      <c r="B53" s="29"/>
      <c r="C53" s="29"/>
      <c r="D53" s="29"/>
    </row>
    <row r="54" spans="1:4" ht="12.75">
      <c r="A54" s="30" t="s">
        <v>37</v>
      </c>
      <c r="B54" s="30"/>
      <c r="C54" s="30"/>
      <c r="D54" s="30"/>
    </row>
    <row r="55" spans="1:4" ht="12.75">
      <c r="A55" s="14">
        <f>A52+1</f>
        <v>31</v>
      </c>
      <c r="B55" s="11" t="s">
        <v>38</v>
      </c>
      <c r="C55" s="11">
        <v>1</v>
      </c>
      <c r="D55" s="11" t="s">
        <v>32</v>
      </c>
    </row>
    <row r="56" spans="1:4" s="19" customFormat="1" ht="12.75">
      <c r="A56" s="20">
        <f>A55+1</f>
        <v>32</v>
      </c>
      <c r="B56" s="22" t="s">
        <v>123</v>
      </c>
      <c r="C56" s="33">
        <v>2</v>
      </c>
      <c r="D56" s="19" t="s">
        <v>124</v>
      </c>
    </row>
    <row r="57" spans="1:4" s="19" customFormat="1" ht="12.75">
      <c r="A57" s="20">
        <f>A56+1</f>
        <v>33</v>
      </c>
      <c r="B57" s="22" t="s">
        <v>125</v>
      </c>
      <c r="C57" s="33">
        <v>3</v>
      </c>
      <c r="D57" s="19" t="s">
        <v>124</v>
      </c>
    </row>
    <row r="58" spans="1:4" ht="12.75">
      <c r="A58" s="30" t="s">
        <v>35</v>
      </c>
      <c r="B58" s="30"/>
      <c r="C58" s="30"/>
      <c r="D58" s="30"/>
    </row>
    <row r="59" spans="1:4" ht="12.75">
      <c r="A59" s="14">
        <f>A57+1</f>
        <v>34</v>
      </c>
      <c r="B59" s="11" t="s">
        <v>39</v>
      </c>
      <c r="C59" s="11">
        <v>1</v>
      </c>
      <c r="D59" s="11" t="s">
        <v>32</v>
      </c>
    </row>
    <row r="60" spans="1:4" ht="12.75">
      <c r="A60" s="14"/>
      <c r="B60" s="1"/>
      <c r="C60" s="2"/>
      <c r="D60" s="1"/>
    </row>
    <row r="61" spans="1:4" ht="12.75">
      <c r="A61" s="14"/>
      <c r="B61" s="11"/>
      <c r="C61" s="11"/>
      <c r="D61" s="11"/>
    </row>
    <row r="62" spans="1:4" ht="13.5">
      <c r="A62" s="31" t="s">
        <v>40</v>
      </c>
      <c r="B62" s="31"/>
      <c r="C62" s="31"/>
      <c r="D62" s="31"/>
    </row>
    <row r="63" spans="1:4" ht="12.75">
      <c r="A63" s="29" t="s">
        <v>89</v>
      </c>
      <c r="B63" s="29"/>
      <c r="C63" s="29"/>
      <c r="D63" s="29"/>
    </row>
    <row r="64" spans="1:4" ht="12.75">
      <c r="A64" s="30" t="s">
        <v>55</v>
      </c>
      <c r="B64" s="30"/>
      <c r="C64" s="30"/>
      <c r="D64" s="30"/>
    </row>
    <row r="65" spans="1:4" ht="12.75">
      <c r="A65" s="14">
        <f>A59+1</f>
        <v>35</v>
      </c>
      <c r="B65" s="11" t="s">
        <v>56</v>
      </c>
      <c r="C65" s="11">
        <v>1</v>
      </c>
      <c r="D65" s="11" t="s">
        <v>32</v>
      </c>
    </row>
    <row r="66" spans="1:4" ht="12.75">
      <c r="A66" s="29" t="s">
        <v>88</v>
      </c>
      <c r="B66" s="29"/>
      <c r="C66" s="29"/>
      <c r="D66" s="29"/>
    </row>
    <row r="67" spans="1:4" ht="12.75">
      <c r="A67" s="30" t="s">
        <v>31</v>
      </c>
      <c r="B67" s="30"/>
      <c r="C67" s="30"/>
      <c r="D67" s="30"/>
    </row>
    <row r="68" spans="1:4" ht="12.75">
      <c r="A68" s="14">
        <f>A65+1</f>
        <v>36</v>
      </c>
      <c r="B68" s="11" t="s">
        <v>126</v>
      </c>
      <c r="C68" s="11">
        <v>29</v>
      </c>
      <c r="D68" s="11" t="s">
        <v>25</v>
      </c>
    </row>
    <row r="69" spans="1:4" ht="12.75">
      <c r="A69" s="30" t="s">
        <v>57</v>
      </c>
      <c r="B69" s="30"/>
      <c r="C69" s="30"/>
      <c r="D69" s="30"/>
    </row>
    <row r="70" spans="1:4" ht="12.75">
      <c r="A70" s="14">
        <f>A68+1</f>
        <v>37</v>
      </c>
      <c r="B70" s="11" t="s">
        <v>127</v>
      </c>
      <c r="C70" s="11">
        <v>3</v>
      </c>
      <c r="D70" s="11" t="s">
        <v>32</v>
      </c>
    </row>
    <row r="71" spans="1:4" ht="12.75">
      <c r="A71" s="20">
        <f>A70+1</f>
        <v>38</v>
      </c>
      <c r="B71" s="11" t="s">
        <v>128</v>
      </c>
      <c r="C71" s="11">
        <v>1</v>
      </c>
      <c r="D71" s="11" t="s">
        <v>32</v>
      </c>
    </row>
    <row r="72" spans="1:4" ht="12.75">
      <c r="A72" s="20">
        <f>A71+1</f>
        <v>39</v>
      </c>
      <c r="B72" s="11" t="s">
        <v>129</v>
      </c>
      <c r="C72" s="11">
        <v>3</v>
      </c>
      <c r="D72" s="11" t="s">
        <v>32</v>
      </c>
    </row>
    <row r="73" spans="1:4" s="19" customFormat="1" ht="12.75">
      <c r="A73" s="28" t="s">
        <v>74</v>
      </c>
      <c r="B73" s="28"/>
      <c r="C73" s="28"/>
      <c r="D73" s="28"/>
    </row>
    <row r="74" spans="1:3" s="19" customFormat="1" ht="12.75">
      <c r="A74" s="17" t="s">
        <v>75</v>
      </c>
      <c r="C74" s="18"/>
    </row>
    <row r="75" spans="1:4" s="19" customFormat="1" ht="12.75">
      <c r="A75" s="20">
        <f>A72+1</f>
        <v>40</v>
      </c>
      <c r="B75" s="22" t="s">
        <v>76</v>
      </c>
      <c r="C75" s="18">
        <f>60-C76-C77</f>
        <v>34</v>
      </c>
      <c r="D75" s="19" t="s">
        <v>25</v>
      </c>
    </row>
    <row r="76" spans="1:4" s="19" customFormat="1" ht="12.75">
      <c r="A76" s="20">
        <f aca="true" t="shared" si="1" ref="A76:A90">A75+1</f>
        <v>41</v>
      </c>
      <c r="B76" s="22" t="s">
        <v>77</v>
      </c>
      <c r="C76" s="18">
        <v>14</v>
      </c>
      <c r="D76" s="19" t="s">
        <v>25</v>
      </c>
    </row>
    <row r="77" spans="1:4" s="19" customFormat="1" ht="12.75">
      <c r="A77" s="20">
        <f t="shared" si="1"/>
        <v>42</v>
      </c>
      <c r="B77" s="22" t="s">
        <v>130</v>
      </c>
      <c r="C77" s="18">
        <v>12</v>
      </c>
      <c r="D77" s="19" t="s">
        <v>25</v>
      </c>
    </row>
    <row r="78" spans="1:4" s="19" customFormat="1" ht="12.75">
      <c r="A78" s="20">
        <f t="shared" si="1"/>
        <v>43</v>
      </c>
      <c r="B78" s="21" t="s">
        <v>140</v>
      </c>
      <c r="C78" s="18">
        <v>1</v>
      </c>
      <c r="D78" s="19" t="s">
        <v>32</v>
      </c>
    </row>
    <row r="79" spans="1:4" s="19" customFormat="1" ht="12.75">
      <c r="A79" s="20">
        <f t="shared" si="1"/>
        <v>44</v>
      </c>
      <c r="B79" s="21" t="s">
        <v>78</v>
      </c>
      <c r="C79" s="18">
        <v>7</v>
      </c>
      <c r="D79" s="19" t="s">
        <v>32</v>
      </c>
    </row>
    <row r="80" spans="1:4" s="19" customFormat="1" ht="12.75">
      <c r="A80" s="20">
        <f t="shared" si="1"/>
        <v>45</v>
      </c>
      <c r="B80" s="21" t="s">
        <v>139</v>
      </c>
      <c r="C80" s="18">
        <v>1</v>
      </c>
      <c r="D80" s="19" t="s">
        <v>32</v>
      </c>
    </row>
    <row r="81" spans="1:4" s="19" customFormat="1" ht="12.75">
      <c r="A81" s="20">
        <f t="shared" si="1"/>
        <v>46</v>
      </c>
      <c r="B81" s="21" t="s">
        <v>79</v>
      </c>
      <c r="C81" s="18">
        <v>2</v>
      </c>
      <c r="D81" s="19" t="s">
        <v>32</v>
      </c>
    </row>
    <row r="82" spans="1:4" s="19" customFormat="1" ht="12.75">
      <c r="A82" s="20">
        <f t="shared" si="1"/>
        <v>47</v>
      </c>
      <c r="B82" s="21" t="s">
        <v>142</v>
      </c>
      <c r="C82" s="18">
        <v>2</v>
      </c>
      <c r="D82" s="19" t="s">
        <v>32</v>
      </c>
    </row>
    <row r="83" spans="1:4" s="19" customFormat="1" ht="12.75">
      <c r="A83" s="20">
        <f t="shared" si="1"/>
        <v>48</v>
      </c>
      <c r="B83" s="21" t="s">
        <v>141</v>
      </c>
      <c r="C83" s="18">
        <v>1</v>
      </c>
      <c r="D83" s="19" t="s">
        <v>32</v>
      </c>
    </row>
    <row r="84" spans="1:4" s="19" customFormat="1" ht="12.75">
      <c r="A84" s="20">
        <f t="shared" si="1"/>
        <v>49</v>
      </c>
      <c r="B84" s="21" t="s">
        <v>80</v>
      </c>
      <c r="C84" s="18">
        <v>4</v>
      </c>
      <c r="D84" s="19" t="s">
        <v>32</v>
      </c>
    </row>
    <row r="85" spans="1:4" s="19" customFormat="1" ht="12.75">
      <c r="A85" s="20">
        <f t="shared" si="1"/>
        <v>50</v>
      </c>
      <c r="B85" s="21" t="s">
        <v>81</v>
      </c>
      <c r="C85" s="18">
        <v>35</v>
      </c>
      <c r="D85" s="19" t="s">
        <v>32</v>
      </c>
    </row>
    <row r="86" spans="1:4" s="19" customFormat="1" ht="12.75">
      <c r="A86" s="20">
        <f t="shared" si="1"/>
        <v>51</v>
      </c>
      <c r="B86" s="21" t="s">
        <v>82</v>
      </c>
      <c r="C86" s="18">
        <v>4</v>
      </c>
      <c r="D86" s="19" t="s">
        <v>32</v>
      </c>
    </row>
    <row r="87" spans="1:4" s="19" customFormat="1" ht="12.75">
      <c r="A87" s="20">
        <f t="shared" si="1"/>
        <v>52</v>
      </c>
      <c r="B87" s="21" t="s">
        <v>143</v>
      </c>
      <c r="C87" s="18">
        <v>9</v>
      </c>
      <c r="D87" s="19" t="s">
        <v>32</v>
      </c>
    </row>
    <row r="88" spans="1:4" s="19" customFormat="1" ht="12.75">
      <c r="A88" s="20">
        <f t="shared" si="1"/>
        <v>53</v>
      </c>
      <c r="B88" s="22" t="s">
        <v>83</v>
      </c>
      <c r="C88" s="18">
        <v>2</v>
      </c>
      <c r="D88" s="19" t="s">
        <v>32</v>
      </c>
    </row>
    <row r="89" spans="1:4" s="19" customFormat="1" ht="12.75">
      <c r="A89" s="20">
        <f t="shared" si="1"/>
        <v>54</v>
      </c>
      <c r="B89" s="22" t="s">
        <v>131</v>
      </c>
      <c r="C89" s="18">
        <v>8</v>
      </c>
      <c r="D89" s="19" t="s">
        <v>32</v>
      </c>
    </row>
    <row r="90" spans="1:4" s="19" customFormat="1" ht="12.75">
      <c r="A90" s="20">
        <f t="shared" si="1"/>
        <v>55</v>
      </c>
      <c r="B90" s="22" t="s">
        <v>84</v>
      </c>
      <c r="C90" s="18">
        <v>8</v>
      </c>
      <c r="D90" s="19" t="s">
        <v>32</v>
      </c>
    </row>
    <row r="91" spans="1:3" s="19" customFormat="1" ht="12.75">
      <c r="A91" s="20"/>
      <c r="B91" s="22"/>
      <c r="C91" s="18"/>
    </row>
    <row r="92" spans="1:4" s="19" customFormat="1" ht="12.75">
      <c r="A92" s="28" t="s">
        <v>132</v>
      </c>
      <c r="B92" s="28"/>
      <c r="C92" s="28"/>
      <c r="D92" s="28"/>
    </row>
    <row r="93" spans="1:3" s="19" customFormat="1" ht="12.75">
      <c r="A93" s="17" t="s">
        <v>133</v>
      </c>
      <c r="C93" s="33"/>
    </row>
    <row r="94" spans="1:4" s="19" customFormat="1" ht="12.75">
      <c r="A94" s="20">
        <f>A90+1</f>
        <v>56</v>
      </c>
      <c r="B94" s="22" t="s">
        <v>135</v>
      </c>
      <c r="C94" s="33">
        <v>1.5</v>
      </c>
      <c r="D94" s="19" t="s">
        <v>25</v>
      </c>
    </row>
    <row r="95" spans="1:4" s="19" customFormat="1" ht="12.75">
      <c r="A95" s="20">
        <f>A94+1</f>
        <v>57</v>
      </c>
      <c r="B95" s="22" t="s">
        <v>136</v>
      </c>
      <c r="C95" s="33">
        <v>1</v>
      </c>
      <c r="D95" s="19" t="s">
        <v>32</v>
      </c>
    </row>
    <row r="96" spans="1:4" s="19" customFormat="1" ht="12.75">
      <c r="A96" s="20">
        <f>A95+1</f>
        <v>58</v>
      </c>
      <c r="B96" s="22" t="s">
        <v>137</v>
      </c>
      <c r="C96" s="33">
        <v>2</v>
      </c>
      <c r="D96" s="19" t="s">
        <v>32</v>
      </c>
    </row>
    <row r="97" spans="1:4" s="19" customFormat="1" ht="12.75">
      <c r="A97" s="20">
        <f>A96+1</f>
        <v>59</v>
      </c>
      <c r="B97" s="22" t="s">
        <v>138</v>
      </c>
      <c r="C97" s="33">
        <v>2</v>
      </c>
      <c r="D97" s="19" t="s">
        <v>32</v>
      </c>
    </row>
    <row r="98" spans="1:4" s="19" customFormat="1" ht="12.75">
      <c r="A98" s="20">
        <f>A97+1</f>
        <v>60</v>
      </c>
      <c r="B98" s="22" t="s">
        <v>134</v>
      </c>
      <c r="C98" s="33">
        <v>1</v>
      </c>
      <c r="D98" s="19" t="s">
        <v>32</v>
      </c>
    </row>
    <row r="99" spans="1:3" s="19" customFormat="1" ht="12.75">
      <c r="A99" s="20"/>
      <c r="B99" s="22"/>
      <c r="C99" s="18"/>
    </row>
    <row r="100" spans="1:3" s="19" customFormat="1" ht="12.75">
      <c r="A100" s="17" t="s">
        <v>85</v>
      </c>
      <c r="C100" s="18"/>
    </row>
    <row r="101" spans="1:4" s="19" customFormat="1" ht="12.75">
      <c r="A101" s="20">
        <f>A98+1</f>
        <v>61</v>
      </c>
      <c r="B101" s="22" t="s">
        <v>144</v>
      </c>
      <c r="C101" s="18">
        <v>14</v>
      </c>
      <c r="D101" s="19" t="s">
        <v>25</v>
      </c>
    </row>
    <row r="102" spans="1:4" s="19" customFormat="1" ht="12.75">
      <c r="A102" s="20">
        <f>A101+1</f>
        <v>62</v>
      </c>
      <c r="B102" s="22" t="s">
        <v>86</v>
      </c>
      <c r="C102" s="18">
        <v>14</v>
      </c>
      <c r="D102" s="19" t="s">
        <v>25</v>
      </c>
    </row>
    <row r="103" spans="1:4" s="19" customFormat="1" ht="12.75">
      <c r="A103" s="20">
        <f>A102+1</f>
        <v>63</v>
      </c>
      <c r="B103" s="22" t="s">
        <v>87</v>
      </c>
      <c r="C103" s="18">
        <v>34</v>
      </c>
      <c r="D103" s="19" t="s">
        <v>25</v>
      </c>
    </row>
    <row r="104" spans="1:4" ht="12.75">
      <c r="A104" s="29" t="s">
        <v>41</v>
      </c>
      <c r="B104" s="29"/>
      <c r="C104" s="29"/>
      <c r="D104" s="29"/>
    </row>
    <row r="105" spans="1:4" ht="12.75">
      <c r="A105" s="30" t="s">
        <v>42</v>
      </c>
      <c r="B105" s="30"/>
      <c r="C105" s="30"/>
      <c r="D105" s="30"/>
    </row>
    <row r="106" spans="1:4" ht="12.75">
      <c r="A106" s="20">
        <f>A102+1</f>
        <v>63</v>
      </c>
      <c r="B106" s="11" t="s">
        <v>145</v>
      </c>
      <c r="C106" s="11">
        <v>1</v>
      </c>
      <c r="D106" s="11" t="s">
        <v>32</v>
      </c>
    </row>
    <row r="107" spans="1:4" ht="12.75">
      <c r="A107" s="20">
        <f>A103+1</f>
        <v>64</v>
      </c>
      <c r="B107" s="11" t="s">
        <v>43</v>
      </c>
      <c r="C107" s="11">
        <v>1</v>
      </c>
      <c r="D107" s="11" t="s">
        <v>32</v>
      </c>
    </row>
    <row r="108" spans="1:4" ht="12.75">
      <c r="A108" s="20">
        <f aca="true" t="shared" si="2" ref="A108:A113">A107+1</f>
        <v>65</v>
      </c>
      <c r="B108" s="11" t="s">
        <v>52</v>
      </c>
      <c r="C108" s="11">
        <v>1</v>
      </c>
      <c r="D108" s="11" t="s">
        <v>32</v>
      </c>
    </row>
    <row r="109" spans="1:4" ht="12.75">
      <c r="A109" s="20">
        <f t="shared" si="2"/>
        <v>66</v>
      </c>
      <c r="B109" s="11" t="s">
        <v>44</v>
      </c>
      <c r="C109" s="11">
        <v>1</v>
      </c>
      <c r="D109" s="11" t="s">
        <v>32</v>
      </c>
    </row>
    <row r="110" spans="1:4" ht="12.75">
      <c r="A110" s="20">
        <f t="shared" si="2"/>
        <v>67</v>
      </c>
      <c r="B110" s="11" t="s">
        <v>45</v>
      </c>
      <c r="C110" s="11">
        <v>1</v>
      </c>
      <c r="D110" s="11" t="s">
        <v>32</v>
      </c>
    </row>
    <row r="111" spans="1:4" ht="12.75">
      <c r="A111" s="20">
        <f t="shared" si="2"/>
        <v>68</v>
      </c>
      <c r="B111" s="11" t="s">
        <v>46</v>
      </c>
      <c r="C111" s="11">
        <v>1</v>
      </c>
      <c r="D111" s="11" t="s">
        <v>32</v>
      </c>
    </row>
    <row r="112" spans="1:4" ht="12.75">
      <c r="A112" s="20">
        <f t="shared" si="2"/>
        <v>69</v>
      </c>
      <c r="B112" s="11" t="s">
        <v>47</v>
      </c>
      <c r="C112" s="11">
        <v>1</v>
      </c>
      <c r="D112" s="11" t="s">
        <v>32</v>
      </c>
    </row>
    <row r="113" spans="1:4" ht="12.75">
      <c r="A113" s="20">
        <f t="shared" si="2"/>
        <v>70</v>
      </c>
      <c r="B113" s="11" t="s">
        <v>48</v>
      </c>
      <c r="C113" s="11">
        <v>10</v>
      </c>
      <c r="D113" s="11" t="s">
        <v>32</v>
      </c>
    </row>
    <row r="114" spans="1:4" ht="12.75">
      <c r="A114" s="30" t="s">
        <v>49</v>
      </c>
      <c r="B114" s="30"/>
      <c r="C114" s="30"/>
      <c r="D114" s="30"/>
    </row>
    <row r="115" spans="1:4" ht="12.75">
      <c r="A115" s="20">
        <f>A113+1</f>
        <v>71</v>
      </c>
      <c r="B115" s="11" t="s">
        <v>146</v>
      </c>
      <c r="C115" s="12">
        <v>1</v>
      </c>
      <c r="D115" s="12" t="s">
        <v>32</v>
      </c>
    </row>
    <row r="116" spans="1:4" ht="12.75">
      <c r="A116" s="20">
        <f>A115+1</f>
        <v>72</v>
      </c>
      <c r="B116" s="11" t="s">
        <v>159</v>
      </c>
      <c r="C116" s="12">
        <v>1</v>
      </c>
      <c r="D116" s="12" t="s">
        <v>32</v>
      </c>
    </row>
    <row r="117" spans="1:4" ht="12.75">
      <c r="A117" s="20">
        <f>A116+1</f>
        <v>73</v>
      </c>
      <c r="B117" s="11" t="s">
        <v>50</v>
      </c>
      <c r="C117" s="12">
        <v>1</v>
      </c>
      <c r="D117" s="12" t="s">
        <v>32</v>
      </c>
    </row>
    <row r="118" spans="1:4" ht="12.75">
      <c r="A118" s="30" t="s">
        <v>147</v>
      </c>
      <c r="B118" s="30"/>
      <c r="C118" s="30"/>
      <c r="D118" s="30"/>
    </row>
    <row r="119" spans="1:4" ht="12.75">
      <c r="A119" s="20">
        <f>A117+1</f>
        <v>74</v>
      </c>
      <c r="B119" s="11" t="s">
        <v>47</v>
      </c>
      <c r="C119" s="11">
        <v>1</v>
      </c>
      <c r="D119" s="11" t="s">
        <v>32</v>
      </c>
    </row>
    <row r="120" spans="1:4" ht="12.75">
      <c r="A120" s="29" t="s">
        <v>58</v>
      </c>
      <c r="B120" s="29"/>
      <c r="C120" s="29"/>
      <c r="D120" s="29"/>
    </row>
    <row r="121" spans="1:4" ht="12.75">
      <c r="A121" s="30" t="s">
        <v>59</v>
      </c>
      <c r="B121" s="30"/>
      <c r="C121" s="30"/>
      <c r="D121" s="30"/>
    </row>
    <row r="122" spans="1:4" ht="12.75">
      <c r="A122" s="20">
        <f>A119+1</f>
        <v>75</v>
      </c>
      <c r="B122" s="15" t="s">
        <v>60</v>
      </c>
      <c r="C122" s="11">
        <v>4</v>
      </c>
      <c r="D122" s="11" t="s">
        <v>32</v>
      </c>
    </row>
    <row r="123" spans="1:4" ht="12.75" customHeight="1">
      <c r="A123" s="20">
        <f>A122+1</f>
        <v>76</v>
      </c>
      <c r="B123" s="15" t="s">
        <v>150</v>
      </c>
      <c r="C123" s="11">
        <v>4</v>
      </c>
      <c r="D123" s="11" t="s">
        <v>32</v>
      </c>
    </row>
    <row r="124" spans="1:4" ht="12.75" customHeight="1">
      <c r="A124" s="20">
        <f>A123+1</f>
        <v>77</v>
      </c>
      <c r="B124" s="15" t="s">
        <v>103</v>
      </c>
      <c r="C124" s="11">
        <v>4</v>
      </c>
      <c r="D124" s="11" t="s">
        <v>32</v>
      </c>
    </row>
    <row r="125" spans="1:4" ht="12.75" customHeight="1">
      <c r="A125" s="20">
        <f>A124+1</f>
        <v>78</v>
      </c>
      <c r="B125" s="15" t="s">
        <v>149</v>
      </c>
      <c r="C125" s="11">
        <v>1</v>
      </c>
      <c r="D125" s="11" t="s">
        <v>32</v>
      </c>
    </row>
    <row r="126" spans="1:4" ht="12.75">
      <c r="A126" s="30" t="s">
        <v>61</v>
      </c>
      <c r="B126" s="30"/>
      <c r="C126" s="30"/>
      <c r="D126" s="30"/>
    </row>
    <row r="127" spans="1:4" ht="12.75">
      <c r="A127" s="20">
        <f>A125+1</f>
        <v>79</v>
      </c>
      <c r="B127" s="15" t="s">
        <v>148</v>
      </c>
      <c r="C127" s="11">
        <v>1</v>
      </c>
      <c r="D127" s="11" t="s">
        <v>32</v>
      </c>
    </row>
    <row r="128" spans="1:4" ht="12.75">
      <c r="A128" s="20">
        <f>A127+1</f>
        <v>80</v>
      </c>
      <c r="B128" s="15" t="s">
        <v>104</v>
      </c>
      <c r="C128" s="11">
        <v>4</v>
      </c>
      <c r="D128" s="11" t="s">
        <v>32</v>
      </c>
    </row>
    <row r="129" spans="1:4" ht="12.75">
      <c r="A129" s="20">
        <f>A128+1</f>
        <v>81</v>
      </c>
      <c r="B129" s="15" t="s">
        <v>105</v>
      </c>
      <c r="C129" s="11">
        <v>1</v>
      </c>
      <c r="D129" s="11" t="s">
        <v>32</v>
      </c>
    </row>
    <row r="130" spans="1:4" ht="12.75">
      <c r="A130" s="30" t="s">
        <v>62</v>
      </c>
      <c r="B130" s="30"/>
      <c r="C130" s="30"/>
      <c r="D130" s="30"/>
    </row>
    <row r="131" spans="1:4" ht="12.75">
      <c r="A131" s="20">
        <f>A129+1</f>
        <v>82</v>
      </c>
      <c r="B131" s="15" t="s">
        <v>63</v>
      </c>
      <c r="C131" s="11">
        <v>4</v>
      </c>
      <c r="D131" s="11" t="s">
        <v>32</v>
      </c>
    </row>
    <row r="132" spans="1:4" ht="12.75">
      <c r="A132" s="20">
        <f>A131+1</f>
        <v>83</v>
      </c>
      <c r="B132" s="15" t="s">
        <v>64</v>
      </c>
      <c r="C132" s="11">
        <v>1</v>
      </c>
      <c r="D132" s="11" t="s">
        <v>32</v>
      </c>
    </row>
    <row r="133" spans="1:4" ht="12.75">
      <c r="A133" s="20">
        <f>A132+1</f>
        <v>84</v>
      </c>
      <c r="B133" s="15" t="s">
        <v>158</v>
      </c>
      <c r="C133" s="11">
        <v>1</v>
      </c>
      <c r="D133" s="11" t="s">
        <v>32</v>
      </c>
    </row>
    <row r="134" spans="1:4" ht="12.75">
      <c r="A134" s="30" t="s">
        <v>151</v>
      </c>
      <c r="B134" s="30"/>
      <c r="C134" s="30"/>
      <c r="D134" s="30"/>
    </row>
    <row r="135" spans="1:4" ht="12.75">
      <c r="A135" s="20">
        <f>A133+1</f>
        <v>85</v>
      </c>
      <c r="B135" s="15" t="s">
        <v>152</v>
      </c>
      <c r="C135" s="11">
        <v>4</v>
      </c>
      <c r="D135" s="11" t="s">
        <v>32</v>
      </c>
    </row>
    <row r="136" spans="1:4" ht="12.75">
      <c r="A136" s="20">
        <f>A135+1</f>
        <v>86</v>
      </c>
      <c r="B136" s="15" t="s">
        <v>153</v>
      </c>
      <c r="C136" s="11">
        <v>4</v>
      </c>
      <c r="D136" s="11" t="s">
        <v>32</v>
      </c>
    </row>
    <row r="137" spans="1:4" ht="12.75">
      <c r="A137" s="20">
        <f>A136+1</f>
        <v>87</v>
      </c>
      <c r="B137" s="15" t="s">
        <v>154</v>
      </c>
      <c r="C137" s="11">
        <v>4</v>
      </c>
      <c r="D137" s="11" t="s">
        <v>32</v>
      </c>
    </row>
    <row r="138" spans="1:4" ht="12.75">
      <c r="A138" s="30" t="s">
        <v>157</v>
      </c>
      <c r="B138" s="30"/>
      <c r="C138" s="30"/>
      <c r="D138" s="30"/>
    </row>
    <row r="139" spans="1:4" ht="12.75" customHeight="1">
      <c r="A139" s="20">
        <f>A137+1</f>
        <v>88</v>
      </c>
      <c r="B139" s="15" t="s">
        <v>156</v>
      </c>
      <c r="C139" s="11">
        <v>1</v>
      </c>
      <c r="D139" s="11" t="s">
        <v>32</v>
      </c>
    </row>
    <row r="140" ht="12.75">
      <c r="A140" s="14"/>
    </row>
    <row r="141" spans="1:4" ht="12.75">
      <c r="A141" s="20">
        <f>A137+1</f>
        <v>88</v>
      </c>
      <c r="B141" s="7" t="s">
        <v>14</v>
      </c>
      <c r="C141" s="5">
        <f>C32+C33</f>
        <v>12</v>
      </c>
      <c r="D141" s="4" t="s">
        <v>13</v>
      </c>
    </row>
    <row r="142" spans="1:4" ht="12.75">
      <c r="A142" s="20">
        <f>A141+1</f>
        <v>89</v>
      </c>
      <c r="B142" s="7" t="s">
        <v>155</v>
      </c>
      <c r="C142" s="5">
        <f>C34+C30+C29</f>
        <v>29</v>
      </c>
      <c r="D142" s="4" t="s">
        <v>13</v>
      </c>
    </row>
    <row r="143" spans="1:4" ht="12.75">
      <c r="A143" s="20">
        <f>A142+1</f>
        <v>90</v>
      </c>
      <c r="B143" s="7" t="s">
        <v>65</v>
      </c>
      <c r="C143" s="5">
        <v>4</v>
      </c>
      <c r="D143" s="4" t="s">
        <v>32</v>
      </c>
    </row>
    <row r="144" spans="1:4" ht="12.75">
      <c r="A144" s="20">
        <f>A143+1</f>
        <v>91</v>
      </c>
      <c r="B144" s="7" t="s">
        <v>15</v>
      </c>
      <c r="C144" s="5">
        <v>0.28</v>
      </c>
      <c r="D144" s="4" t="s">
        <v>16</v>
      </c>
    </row>
    <row r="145" spans="1:4" s="19" customFormat="1" ht="12.75">
      <c r="A145" s="20">
        <f>A144+1</f>
        <v>92</v>
      </c>
      <c r="B145" s="22" t="s">
        <v>106</v>
      </c>
      <c r="C145" s="18">
        <f>SUM(C141:C142)</f>
        <v>41</v>
      </c>
      <c r="D145" s="19" t="s">
        <v>13</v>
      </c>
    </row>
    <row r="146" spans="1:3" ht="12.75">
      <c r="A146" s="14"/>
      <c r="B146" s="8"/>
      <c r="C146" s="9"/>
    </row>
    <row r="147" spans="1:4" ht="12.75">
      <c r="A147" s="20">
        <f>A145+1</f>
        <v>93</v>
      </c>
      <c r="B147" s="1" t="s">
        <v>70</v>
      </c>
      <c r="C147" s="2">
        <f>C75+C76+C77</f>
        <v>60</v>
      </c>
      <c r="D147" s="1" t="s">
        <v>13</v>
      </c>
    </row>
    <row r="148" spans="1:4" ht="12.75">
      <c r="A148" s="20">
        <f>A147+1</f>
        <v>94</v>
      </c>
      <c r="B148" s="1" t="s">
        <v>71</v>
      </c>
      <c r="C148" s="2">
        <f>C147+C68</f>
        <v>89</v>
      </c>
      <c r="D148" s="1" t="s">
        <v>13</v>
      </c>
    </row>
    <row r="149" spans="1:4" ht="12.75">
      <c r="A149" s="20">
        <f>A148+1</f>
        <v>95</v>
      </c>
      <c r="B149" s="1" t="s">
        <v>66</v>
      </c>
      <c r="C149" s="2">
        <f>C148</f>
        <v>89</v>
      </c>
      <c r="D149" s="1" t="s">
        <v>13</v>
      </c>
    </row>
    <row r="150" spans="1:4" ht="12.75">
      <c r="A150" s="20">
        <f>A149+1</f>
        <v>96</v>
      </c>
      <c r="B150" s="1" t="s">
        <v>67</v>
      </c>
      <c r="C150" s="2">
        <f>C148</f>
        <v>89</v>
      </c>
      <c r="D150" s="1" t="s">
        <v>13</v>
      </c>
    </row>
    <row r="151" spans="1:4" ht="12.75">
      <c r="A151" s="20">
        <f>A150+1</f>
        <v>97</v>
      </c>
      <c r="B151" s="1" t="s">
        <v>68</v>
      </c>
      <c r="C151" s="2">
        <v>9.246</v>
      </c>
      <c r="D151" s="1" t="s">
        <v>69</v>
      </c>
    </row>
    <row r="152" ht="12.75">
      <c r="A152" s="14"/>
    </row>
    <row r="153" spans="1:4" ht="12.75">
      <c r="A153" s="20">
        <f>A151+1</f>
        <v>98</v>
      </c>
      <c r="B153" s="7" t="s">
        <v>54</v>
      </c>
      <c r="C153" s="5">
        <v>5</v>
      </c>
      <c r="D153" s="4" t="s">
        <v>17</v>
      </c>
    </row>
    <row r="154" spans="1:4" ht="12.75">
      <c r="A154" s="20">
        <f>A153+1</f>
        <v>99</v>
      </c>
      <c r="B154" s="7" t="s">
        <v>53</v>
      </c>
      <c r="C154" s="5">
        <v>1</v>
      </c>
      <c r="D154" s="4" t="s">
        <v>17</v>
      </c>
    </row>
    <row r="155" spans="1:4" ht="12.75">
      <c r="A155" s="20">
        <f>A154+1</f>
        <v>100</v>
      </c>
      <c r="B155" s="7" t="s">
        <v>18</v>
      </c>
      <c r="C155" s="5">
        <v>1</v>
      </c>
      <c r="D155" s="4" t="s">
        <v>17</v>
      </c>
    </row>
    <row r="156" spans="1:4" ht="12.75">
      <c r="A156" s="20">
        <f>A155+1</f>
        <v>101</v>
      </c>
      <c r="B156" s="7" t="s">
        <v>19</v>
      </c>
      <c r="C156" s="5">
        <v>4</v>
      </c>
      <c r="D156" s="4" t="s">
        <v>17</v>
      </c>
    </row>
    <row r="157" spans="1:4" ht="12.75">
      <c r="A157" s="20">
        <f>A156+1</f>
        <v>102</v>
      </c>
      <c r="B157" s="7" t="s">
        <v>20</v>
      </c>
      <c r="C157" s="5">
        <v>0.02</v>
      </c>
      <c r="D157" s="4" t="s">
        <v>16</v>
      </c>
    </row>
  </sheetData>
  <sheetProtection/>
  <mergeCells count="30">
    <mergeCell ref="A45:D45"/>
    <mergeCell ref="A92:D92"/>
    <mergeCell ref="A118:D118"/>
    <mergeCell ref="A134:D134"/>
    <mergeCell ref="A138:D138"/>
    <mergeCell ref="A8:D8"/>
    <mergeCell ref="A66:D66"/>
    <mergeCell ref="A126:D126"/>
    <mergeCell ref="A130:D130"/>
    <mergeCell ref="A114:D114"/>
    <mergeCell ref="A121:D121"/>
    <mergeCell ref="A120:D120"/>
    <mergeCell ref="A73:D73"/>
    <mergeCell ref="A69:D69"/>
    <mergeCell ref="A62:D62"/>
    <mergeCell ref="A26:D26"/>
    <mergeCell ref="A27:D27"/>
    <mergeCell ref="A35:D35"/>
    <mergeCell ref="A28:D28"/>
    <mergeCell ref="A31:D31"/>
    <mergeCell ref="A54:D54"/>
    <mergeCell ref="A64:D64"/>
    <mergeCell ref="A36:D36"/>
    <mergeCell ref="A58:D58"/>
    <mergeCell ref="A14:D14"/>
    <mergeCell ref="A104:D104"/>
    <mergeCell ref="A105:D105"/>
    <mergeCell ref="A53:D53"/>
    <mergeCell ref="A67:D67"/>
    <mergeCell ref="A63:D63"/>
  </mergeCells>
  <printOptions horizontalCentered="1"/>
  <pageMargins left="0.28" right="0.19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Kolumber</cp:lastModifiedBy>
  <cp:lastPrinted>2017-11-24T15:54:45Z</cp:lastPrinted>
  <dcterms:created xsi:type="dcterms:W3CDTF">1999-04-06T07:39:42Z</dcterms:created>
  <dcterms:modified xsi:type="dcterms:W3CDTF">2017-11-24T15:54:50Z</dcterms:modified>
  <cp:category/>
  <cp:version/>
  <cp:contentType/>
  <cp:contentStatus/>
</cp:coreProperties>
</file>